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<sst xmlns="http://schemas.openxmlformats.org/spreadsheetml/2006/main" count="29" uniqueCount="26">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</sst>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中華民國107年7月</v>
          </cell>
        </row>
        <row r="10">
          <cell r="F10">
            <v>30466</v>
          </cell>
          <cell r="G10">
            <v>1925017</v>
          </cell>
          <cell r="K10">
            <v>43651</v>
          </cell>
        </row>
        <row r="11">
          <cell r="F11">
            <v>0</v>
          </cell>
          <cell r="G11">
            <v>0</v>
          </cell>
        </row>
        <row r="12">
          <cell r="F12">
            <v>2117923</v>
          </cell>
          <cell r="G12">
            <v>2375000</v>
          </cell>
          <cell r="K12">
            <v>1399918</v>
          </cell>
        </row>
        <row r="13">
          <cell r="F13">
            <v>1914955</v>
          </cell>
          <cell r="G13">
            <v>1729591</v>
          </cell>
          <cell r="K13">
            <v>1870668</v>
          </cell>
        </row>
        <row r="14">
          <cell r="F14">
            <v>1793360</v>
          </cell>
          <cell r="G14">
            <v>1768000</v>
          </cell>
          <cell r="K14">
            <v>1753062</v>
          </cell>
        </row>
        <row r="15">
          <cell r="F15">
            <v>336671</v>
          </cell>
          <cell r="G15">
            <v>269349</v>
          </cell>
          <cell r="K15">
            <v>251729</v>
          </cell>
        </row>
        <row r="16">
          <cell r="F16">
            <v>202502</v>
          </cell>
          <cell r="G16">
            <v>290000</v>
          </cell>
          <cell r="K16">
            <v>178041</v>
          </cell>
        </row>
        <row r="17">
          <cell r="F17">
            <v>56427</v>
          </cell>
          <cell r="G17">
            <v>75444</v>
          </cell>
          <cell r="K17">
            <v>51488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13660</v>
          </cell>
          <cell r="G30">
            <v>29000</v>
          </cell>
          <cell r="K30">
            <v>12936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中華民國107年7月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6465964</v>
      </c>
      <c r="D8" s="9">
        <f>D9+D19</f>
        <v>8461401</v>
      </c>
      <c r="E8" s="10">
        <f>C8/D8*100</f>
        <v>76.4171796136361</v>
      </c>
      <c r="F8" s="9">
        <f>F9+F19</f>
        <v>5561493</v>
      </c>
      <c r="G8" s="11">
        <f>(C8-F8)/ABS(F8)*100</f>
        <v>16.263096977736012</v>
      </c>
    </row>
    <row r="9" spans="2:7" ht="24" customHeight="1">
      <c r="B9" s="12" t="s">
        <v>12</v>
      </c>
      <c r="C9" s="13">
        <f>SUM(C10:C18)</f>
        <v>6452304</v>
      </c>
      <c r="D9" s="14">
        <f>SUM(D10:D18)</f>
        <v>8432401</v>
      </c>
      <c r="E9" s="15">
        <f aca="true" t="shared" si="0" ref="E9:E15">C9/D9*100</f>
        <v>76.5179929180313</v>
      </c>
      <c r="F9" s="14">
        <f>SUM(F10:F18)</f>
        <v>5548557</v>
      </c>
      <c r="G9" s="16">
        <f aca="true" t="shared" si="1" ref="G9:G17">(C9-F9)/ABS(F9)*100</f>
        <v>16.287964600525868</v>
      </c>
    </row>
    <row r="10" spans="2:7" ht="24" customHeight="1">
      <c r="B10" s="17" t="s">
        <v>13</v>
      </c>
      <c r="C10" s="18">
        <f>'[1]累計數'!F10</f>
        <v>30466</v>
      </c>
      <c r="D10" s="19">
        <f>'[1]累計數'!G10</f>
        <v>1925017</v>
      </c>
      <c r="E10" s="20">
        <f t="shared" si="0"/>
        <v>1.5826353741291637</v>
      </c>
      <c r="F10" s="19">
        <f>'[1]累計數'!K10</f>
        <v>43651</v>
      </c>
      <c r="G10" s="21">
        <f t="shared" si="1"/>
        <v>-30.205493574030378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2117923</v>
      </c>
      <c r="D12" s="19">
        <f>'[1]累計數'!G12</f>
        <v>2375000</v>
      </c>
      <c r="E12" s="20">
        <f t="shared" si="0"/>
        <v>89.1757052631579</v>
      </c>
      <c r="F12" s="19">
        <f>'[1]累計數'!K12</f>
        <v>1399918</v>
      </c>
      <c r="G12" s="21">
        <f t="shared" si="1"/>
        <v>51.28907550299374</v>
      </c>
    </row>
    <row r="13" spans="2:7" ht="24" customHeight="1">
      <c r="B13" s="17" t="s">
        <v>18</v>
      </c>
      <c r="C13" s="18">
        <f>'[1]累計數'!F13</f>
        <v>1914955</v>
      </c>
      <c r="D13" s="19">
        <f>'[1]累計數'!G13</f>
        <v>1729591</v>
      </c>
      <c r="E13" s="20">
        <f t="shared" si="0"/>
        <v>110.7172158041988</v>
      </c>
      <c r="F13" s="19">
        <f>'[1]累計數'!K13</f>
        <v>1870668</v>
      </c>
      <c r="G13" s="21">
        <f t="shared" si="1"/>
        <v>2.3674430738110663</v>
      </c>
    </row>
    <row r="14" spans="2:7" ht="24" customHeight="1">
      <c r="B14" s="17" t="s">
        <v>19</v>
      </c>
      <c r="C14" s="26">
        <f>'[1]累計數'!F14</f>
        <v>1793360</v>
      </c>
      <c r="D14" s="19">
        <f>'[1]累計數'!G14</f>
        <v>1768000</v>
      </c>
      <c r="E14" s="27">
        <f>C14/D14*100</f>
        <v>101.43438914027149</v>
      </c>
      <c r="F14" s="19">
        <f>'[1]累計數'!K14</f>
        <v>1753062</v>
      </c>
      <c r="G14" s="28">
        <f t="shared" si="1"/>
        <v>2.2987207526031597</v>
      </c>
    </row>
    <row r="15" spans="2:7" ht="24" customHeight="1">
      <c r="B15" s="17" t="s">
        <v>20</v>
      </c>
      <c r="C15" s="18">
        <f>'[1]累計數'!F15</f>
        <v>336671</v>
      </c>
      <c r="D15" s="19">
        <f>'[1]累計數'!G15</f>
        <v>269349</v>
      </c>
      <c r="E15" s="20">
        <f t="shared" si="0"/>
        <v>124.99433820062447</v>
      </c>
      <c r="F15" s="19">
        <f>'[1]累計數'!K15</f>
        <v>251729</v>
      </c>
      <c r="G15" s="21">
        <f t="shared" si="1"/>
        <v>33.743430435110774</v>
      </c>
    </row>
    <row r="16" spans="2:7" ht="24" customHeight="1">
      <c r="B16" s="17" t="s">
        <v>21</v>
      </c>
      <c r="C16" s="26">
        <f>'[1]累計數'!F16</f>
        <v>202502</v>
      </c>
      <c r="D16" s="19">
        <f>'[1]累計數'!G16</f>
        <v>290000</v>
      </c>
      <c r="E16" s="20">
        <f>C16/D16*100</f>
        <v>69.82827586206896</v>
      </c>
      <c r="F16" s="19">
        <f>'[1]累計數'!K16</f>
        <v>178041</v>
      </c>
      <c r="G16" s="21">
        <f t="shared" si="1"/>
        <v>13.738970237192557</v>
      </c>
    </row>
    <row r="17" spans="2:7" ht="24" customHeight="1">
      <c r="B17" s="17" t="s">
        <v>22</v>
      </c>
      <c r="C17" s="18">
        <f>'[1]累計數'!F17</f>
        <v>56427</v>
      </c>
      <c r="D17" s="19">
        <f>'[1]累計數'!G17</f>
        <v>75444</v>
      </c>
      <c r="E17" s="20">
        <f>C17/D17*100</f>
        <v>74.79322411324956</v>
      </c>
      <c r="F17" s="19">
        <f>'[1]累計數'!K17</f>
        <v>51488</v>
      </c>
      <c r="G17" s="21">
        <f t="shared" si="1"/>
        <v>9.59252641392169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13660</v>
      </c>
      <c r="D19" s="14">
        <f>D20</f>
        <v>29000</v>
      </c>
      <c r="E19" s="15">
        <f>E20</f>
        <v>47.10344827586207</v>
      </c>
      <c r="F19" s="14">
        <f>F20</f>
        <v>12936</v>
      </c>
      <c r="G19" s="16">
        <f>G20</f>
        <v>5.596784168212739</v>
      </c>
    </row>
    <row r="20" spans="2:7" ht="24" customHeight="1" thickBot="1">
      <c r="B20" s="30" t="s">
        <v>24</v>
      </c>
      <c r="C20" s="31">
        <f>'[1]累計數'!F30</f>
        <v>13660</v>
      </c>
      <c r="D20" s="32">
        <f>'[1]累計數'!G30</f>
        <v>29000</v>
      </c>
      <c r="E20" s="33">
        <f>C20/D20*100</f>
        <v>47.10344827586207</v>
      </c>
      <c r="F20" s="34">
        <f>'[1]累計數'!K30</f>
        <v>12936</v>
      </c>
      <c r="G20" s="35">
        <f>(C20-F20)/ABS(F20)*100</f>
        <v>5.596784168212739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2018-08-03T06:35:40Z</dcterms:modified>
  <cp:category/>
  <cp:version/>
  <cp:contentType/>
  <cp:contentStatus/>
</cp:coreProperties>
</file>