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<sst xmlns="http://schemas.openxmlformats.org/spreadsheetml/2006/main" count="29" uniqueCount="26">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</sst>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中華民國107年10月</v>
          </cell>
        </row>
        <row r="10">
          <cell r="F10">
            <v>59540</v>
          </cell>
          <cell r="G10">
            <v>1925017</v>
          </cell>
          <cell r="K10">
            <v>83991</v>
          </cell>
        </row>
        <row r="11">
          <cell r="F11">
            <v>0</v>
          </cell>
          <cell r="G11">
            <v>0</v>
          </cell>
        </row>
        <row r="12">
          <cell r="F12">
            <v>2836212</v>
          </cell>
          <cell r="G12">
            <v>2375000</v>
          </cell>
          <cell r="K12">
            <v>2069539</v>
          </cell>
        </row>
        <row r="13">
          <cell r="F13">
            <v>1942740</v>
          </cell>
          <cell r="G13">
            <v>1729591</v>
          </cell>
          <cell r="K13">
            <v>1903069</v>
          </cell>
        </row>
        <row r="14">
          <cell r="F14">
            <v>1822847</v>
          </cell>
          <cell r="G14">
            <v>1768000</v>
          </cell>
          <cell r="K14">
            <v>1780536</v>
          </cell>
        </row>
        <row r="15">
          <cell r="F15">
            <v>463024</v>
          </cell>
          <cell r="G15">
            <v>269349</v>
          </cell>
          <cell r="K15">
            <v>365298</v>
          </cell>
        </row>
        <row r="16">
          <cell r="F16">
            <v>285203</v>
          </cell>
          <cell r="G16">
            <v>290000</v>
          </cell>
          <cell r="K16">
            <v>244140</v>
          </cell>
        </row>
        <row r="17">
          <cell r="F17">
            <v>82553</v>
          </cell>
          <cell r="G17">
            <v>75444</v>
          </cell>
          <cell r="K17">
            <v>75415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18796</v>
          </cell>
          <cell r="G30">
            <v>29000</v>
          </cell>
          <cell r="K30">
            <v>21014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0" sqref="K10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1"/>
      <c r="D1" s="51"/>
    </row>
    <row r="2" spans="2:7" ht="28.5" customHeight="1">
      <c r="B2" s="49" t="s">
        <v>1</v>
      </c>
      <c r="C2" s="50"/>
      <c r="D2" s="50"/>
      <c r="E2" s="50"/>
      <c r="F2" s="50"/>
      <c r="G2" s="50"/>
    </row>
    <row r="3" spans="2:7" ht="28.5" customHeight="1">
      <c r="B3" s="52" t="s">
        <v>2</v>
      </c>
      <c r="C3" s="53"/>
      <c r="D3" s="53"/>
      <c r="E3" s="53"/>
      <c r="F3" s="53"/>
      <c r="G3" s="53"/>
    </row>
    <row r="4" spans="2:7" ht="28.5" customHeight="1" thickBot="1">
      <c r="B4" s="54" t="str">
        <f>'[1]累計數'!D5</f>
        <v>中華民國107年10月</v>
      </c>
      <c r="C4" s="55"/>
      <c r="D4" s="55"/>
      <c r="E4" s="55"/>
      <c r="G4" s="2" t="s">
        <v>0</v>
      </c>
    </row>
    <row r="5" spans="2:7" ht="31.5" customHeight="1">
      <c r="B5" s="36" t="s">
        <v>3</v>
      </c>
      <c r="C5" s="39" t="s">
        <v>4</v>
      </c>
      <c r="D5" s="42" t="s">
        <v>5</v>
      </c>
      <c r="E5" s="43"/>
      <c r="F5" s="42" t="s">
        <v>6</v>
      </c>
      <c r="G5" s="46"/>
    </row>
    <row r="6" spans="2:7" ht="31.5" customHeight="1">
      <c r="B6" s="37"/>
      <c r="C6" s="40"/>
      <c r="D6" s="44"/>
      <c r="E6" s="45"/>
      <c r="F6" s="47"/>
      <c r="G6" s="48"/>
    </row>
    <row r="7" spans="2:7" ht="31.5" customHeight="1" thickBot="1">
      <c r="B7" s="38"/>
      <c r="C7" s="41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7510915</v>
      </c>
      <c r="D8" s="9">
        <f>D9+D19</f>
        <v>8461401</v>
      </c>
      <c r="E8" s="10">
        <f>C8/D8*100</f>
        <v>88.76680114794229</v>
      </c>
      <c r="F8" s="9">
        <f>F9+F19</f>
        <v>6543002</v>
      </c>
      <c r="G8" s="11">
        <f>(C8-F8)/ABS(F8)*100</f>
        <v>14.79310261558838</v>
      </c>
    </row>
    <row r="9" spans="2:7" ht="24" customHeight="1">
      <c r="B9" s="12" t="s">
        <v>12</v>
      </c>
      <c r="C9" s="13">
        <f>SUM(C10:C18)</f>
        <v>7492119</v>
      </c>
      <c r="D9" s="14">
        <f>SUM(D10:D18)</f>
        <v>8432401</v>
      </c>
      <c r="E9" s="15">
        <f aca="true" t="shared" si="0" ref="E9:E15">C9/D9*100</f>
        <v>88.84917830639222</v>
      </c>
      <c r="F9" s="14">
        <f>SUM(F10:F18)</f>
        <v>6521988</v>
      </c>
      <c r="G9" s="16">
        <f aca="true" t="shared" si="1" ref="G9:G17">(C9-F9)/ABS(F9)*100</f>
        <v>14.874774378609711</v>
      </c>
    </row>
    <row r="10" spans="2:7" ht="24" customHeight="1">
      <c r="B10" s="17" t="s">
        <v>13</v>
      </c>
      <c r="C10" s="18">
        <f>'[1]累計數'!F10</f>
        <v>59540</v>
      </c>
      <c r="D10" s="19">
        <f>'[1]累計數'!G10</f>
        <v>1925017</v>
      </c>
      <c r="E10" s="20">
        <f t="shared" si="0"/>
        <v>3.0929596985377272</v>
      </c>
      <c r="F10" s="19">
        <f>'[1]累計數'!K10</f>
        <v>83991</v>
      </c>
      <c r="G10" s="21">
        <f t="shared" si="1"/>
        <v>-29.111452417520923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2836212</v>
      </c>
      <c r="D12" s="19">
        <f>'[1]累計數'!G12</f>
        <v>2375000</v>
      </c>
      <c r="E12" s="20">
        <f t="shared" si="0"/>
        <v>119.41945263157893</v>
      </c>
      <c r="F12" s="19">
        <f>'[1]累計數'!K12</f>
        <v>2069539</v>
      </c>
      <c r="G12" s="21">
        <f t="shared" si="1"/>
        <v>37.04559324564553</v>
      </c>
    </row>
    <row r="13" spans="2:7" ht="24" customHeight="1">
      <c r="B13" s="17" t="s">
        <v>18</v>
      </c>
      <c r="C13" s="18">
        <f>'[1]累計數'!F13</f>
        <v>1942740</v>
      </c>
      <c r="D13" s="19">
        <f>'[1]累計數'!G13</f>
        <v>1729591</v>
      </c>
      <c r="E13" s="20">
        <f t="shared" si="0"/>
        <v>112.32366495894115</v>
      </c>
      <c r="F13" s="19">
        <f>'[1]累計數'!K13</f>
        <v>1903069</v>
      </c>
      <c r="G13" s="21">
        <f t="shared" si="1"/>
        <v>2.084580222787508</v>
      </c>
    </row>
    <row r="14" spans="2:7" ht="24" customHeight="1">
      <c r="B14" s="17" t="s">
        <v>19</v>
      </c>
      <c r="C14" s="26">
        <f>'[1]累計數'!F14</f>
        <v>1822847</v>
      </c>
      <c r="D14" s="19">
        <f>'[1]累計數'!G14</f>
        <v>1768000</v>
      </c>
      <c r="E14" s="27">
        <f>C14/D14*100</f>
        <v>103.10220588235295</v>
      </c>
      <c r="F14" s="19">
        <f>'[1]累計數'!K14</f>
        <v>1780536</v>
      </c>
      <c r="G14" s="28">
        <f t="shared" si="1"/>
        <v>2.3763069098293994</v>
      </c>
    </row>
    <row r="15" spans="2:7" ht="24" customHeight="1">
      <c r="B15" s="17" t="s">
        <v>20</v>
      </c>
      <c r="C15" s="18">
        <f>'[1]累計數'!F15</f>
        <v>463024</v>
      </c>
      <c r="D15" s="19">
        <f>'[1]累計數'!G15</f>
        <v>269349</v>
      </c>
      <c r="E15" s="20">
        <f t="shared" si="0"/>
        <v>171.90485206924845</v>
      </c>
      <c r="F15" s="19">
        <f>'[1]累計數'!K15</f>
        <v>365298</v>
      </c>
      <c r="G15" s="21">
        <f t="shared" si="1"/>
        <v>26.752404885873997</v>
      </c>
    </row>
    <row r="16" spans="2:7" ht="24" customHeight="1">
      <c r="B16" s="17" t="s">
        <v>21</v>
      </c>
      <c r="C16" s="26">
        <f>'[1]累計數'!F16</f>
        <v>285203</v>
      </c>
      <c r="D16" s="19">
        <f>'[1]累計數'!G16</f>
        <v>290000</v>
      </c>
      <c r="E16" s="20">
        <f>C16/D16*100</f>
        <v>98.34586206896552</v>
      </c>
      <c r="F16" s="19">
        <f>'[1]累計數'!K16</f>
        <v>244140</v>
      </c>
      <c r="G16" s="21">
        <f t="shared" si="1"/>
        <v>16.819447857786514</v>
      </c>
    </row>
    <row r="17" spans="2:7" ht="24" customHeight="1">
      <c r="B17" s="17" t="s">
        <v>22</v>
      </c>
      <c r="C17" s="18">
        <f>'[1]累計數'!F17</f>
        <v>82553</v>
      </c>
      <c r="D17" s="19">
        <f>'[1]累計數'!G17</f>
        <v>75444</v>
      </c>
      <c r="E17" s="20">
        <f>C17/D17*100</f>
        <v>109.42288319813372</v>
      </c>
      <c r="F17" s="19">
        <f>'[1]累計數'!K17</f>
        <v>75415</v>
      </c>
      <c r="G17" s="21">
        <f t="shared" si="1"/>
        <v>9.4649605516144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18796</v>
      </c>
      <c r="D19" s="14">
        <f>D20</f>
        <v>29000</v>
      </c>
      <c r="E19" s="15">
        <f>E20</f>
        <v>64.81379310344828</v>
      </c>
      <c r="F19" s="14">
        <f>F20</f>
        <v>21014</v>
      </c>
      <c r="G19" s="16">
        <f>G20</f>
        <v>-10.554868183116017</v>
      </c>
    </row>
    <row r="20" spans="2:7" ht="24" customHeight="1" thickBot="1">
      <c r="B20" s="30" t="s">
        <v>24</v>
      </c>
      <c r="C20" s="31">
        <f>'[1]累計數'!F30</f>
        <v>18796</v>
      </c>
      <c r="D20" s="32">
        <f>'[1]累計數'!G30</f>
        <v>29000</v>
      </c>
      <c r="E20" s="33">
        <f>C20/D20*100</f>
        <v>64.81379310344828</v>
      </c>
      <c r="F20" s="34">
        <f>'[1]累計數'!K30</f>
        <v>21014</v>
      </c>
      <c r="G20" s="35">
        <f>(C20-F20)/ABS(F20)*100</f>
        <v>-10.554868183116017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2018-11-02T08:45:14Z</dcterms:modified>
  <cp:category/>
  <cp:version/>
  <cp:contentType/>
  <cp:contentStatus/>
</cp:coreProperties>
</file>